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eptura" state="visible" r:id="rId4"/>
  </sheets>
  <calcPr calcId="171027"/>
</workbook>
</file>

<file path=xl/sharedStrings.xml><?xml version="1.0" encoding="utf-8"?>
<sst xmlns="http://schemas.openxmlformats.org/spreadsheetml/2006/main" count="36" uniqueCount="32">
  <si>
    <t>Receptura gastronomiczna — wzór</t>
  </si>
  <si>
    <t>Danie</t>
  </si>
  <si>
    <t>Pierogi ruskie</t>
  </si>
  <si>
    <t>Liczba porcji</t>
  </si>
  <si>
    <t>Docelowy food cost</t>
  </si>
  <si>
    <t>VAT</t>
  </si>
  <si>
    <t>Składnik</t>
  </si>
  <si>
    <t>Ilość netto</t>
  </si>
  <si>
    <t>Jedn.</t>
  </si>
  <si>
    <t>Wydajność %</t>
  </si>
  <si>
    <t>Ilość brutto</t>
  </si>
  <si>
    <t>Cena zakupu (za kg / l / szt.)</t>
  </si>
  <si>
    <t>Koszt</t>
  </si>
  <si>
    <t>Mąka pszenna</t>
  </si>
  <si>
    <t>g</t>
  </si>
  <si>
    <t>Ziemniaki</t>
  </si>
  <si>
    <t>Twaróg półtłusty</t>
  </si>
  <si>
    <t>Cebula</t>
  </si>
  <si>
    <t>Masło</t>
  </si>
  <si>
    <t>Sól, pieprz</t>
  </si>
  <si>
    <t>szt.</t>
  </si>
  <si>
    <t>Koszt całej receptury</t>
  </si>
  <si>
    <t>Koszt porcji</t>
  </si>
  <si>
    <t>Cena netto przy docelowym food cost</t>
  </si>
  <si>
    <t>Cena w menu (brutto)</t>
  </si>
  <si>
    <t>Obecna cena w menu (brutto)</t>
  </si>
  <si>
    <t>Obecny food cost</t>
  </si>
  <si>
    <t>Alergeny (numery 1–14)</t>
  </si>
  <si>
    <t>1, 7</t>
  </si>
  <si>
    <t>Sposób wykonania</t>
  </si>
  <si>
    <t>Opisz kolejne kroki, temperatury i czasy. Ilość netto to ilość, która trafia na talerz; ilość brutto liczy się sama z wydajności.</t>
  </si>
  <si>
    <t>Wzór: wmenu.pl/blog/receptura-gastronomiczna-wzor · kalkulator: wmenu.pl/kalkulator-food-cost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</si>
</sst>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0.00 &quot;zł&quot;"/>
    <numFmt numFmtId="166" formatCode="0.0%"/>
  </numFmts>
  <fonts count="4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color rgb="FF777777"/>
      <sz val="9"/>
    </font>
  </fonts>
  <fills count="4">
    <fill>
      <patternFill patternType="none"/>
    </fill>
    <fill>
      <patternFill patternType="gray125"/>
    </fill>
    <fill>
      <patternFill patternType="solid">
        <fgColor rgb="FFFFF6D5"/>
      </patternFill>
    </fill>
    <fill>
      <patternFill patternType="solid">
        <fgColor rgb="FFEDED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9" fontId="0" fillId="2" borderId="0" xfId="0" applyNumberFormat="1" applyFill="1"/>
    <xf numFmtId="0" fontId="2" fillId="3" borderId="0" xfId="0" applyFont="1" applyFill="1" applyAlignment="1">
      <alignment vertical="center" wrapText="1"/>
    </xf>
    <xf numFmtId="164" fontId="0" fillId="0" borderId="0" xfId="0" applyNumberFormat="1"/>
    <xf numFmtId="165" fontId="0" fillId="2" borderId="0" xfId="0" applyNumberFormat="1" applyFill="1"/>
    <xf numFmtId="165" fontId="0" fillId="0" borderId="0" xfId="0" applyNumberFormat="1"/>
    <xf numFmtId="165" fontId="2" fillId="0" borderId="0" xfId="0" applyNumberFormat="1" applyFont="1"/>
    <xf numFmtId="165" fontId="2" fillId="2" borderId="0" xfId="0" applyNumberFormat="1" applyFont="1" applyFill="1"/>
    <xf numFmtId="166" fontId="2" fillId="0" borderId="0" xfId="0" applyNumberFormat="1" applyFont="1"/>
    <xf numFmtId="0" fontId="0" fillId="0" borderId="0" xfId="0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FormatPr defaultRowHeight="15" outlineLevelRow="0" outlineLevelCol="0" x14ac:dyDescent="55"/>
  <cols>
    <col min="1" max="1" width="30" customWidth="1"/>
    <col min="2" max="2" width="13" customWidth="1"/>
    <col min="3" max="3" width="8" customWidth="1"/>
    <col min="4" max="5" width="13" customWidth="1"/>
    <col min="6" max="6" width="22" customWidth="1"/>
    <col min="7" max="7" width="13" customWidth="1"/>
  </cols>
  <sheetData>
    <row r="1" spans="1:1" x14ac:dyDescent="0.25">
      <c r="A1" s="1" t="s">
        <v>0</v>
      </c>
    </row>
    <row r="3" spans="1:4" x14ac:dyDescent="0.25">
      <c r="A3" t="s">
        <v>1</v>
      </c>
      <c r="B3" s="2" t="s">
        <v>2</v>
      </c>
      <c r="C3" s="2"/>
      <c r="D3" s="2"/>
    </row>
    <row r="4" spans="1:2" x14ac:dyDescent="0.25">
      <c r="A4" t="s">
        <v>3</v>
      </c>
      <c r="B4" s="3">
        <v>6</v>
      </c>
    </row>
    <row r="5" spans="1:2" x14ac:dyDescent="0.25">
      <c r="A5" t="s">
        <v>4</v>
      </c>
      <c r="B5" s="4">
        <v>0.3</v>
      </c>
    </row>
    <row r="6" spans="1:2" x14ac:dyDescent="0.25">
      <c r="A6" t="s">
        <v>5</v>
      </c>
      <c r="B6" s="4">
        <v>0.08</v>
      </c>
    </row>
    <row r="8" spans="1:7" s="2" customFormat="1" x14ac:dyDescent="0.25">
      <c r="A8" s="5" t="s">
        <v>6</v>
      </c>
      <c r="B8" s="5" t="s">
        <v>7</v>
      </c>
      <c r="C8" s="5" t="s">
        <v>8</v>
      </c>
      <c r="D8" s="5" t="s">
        <v>9</v>
      </c>
      <c r="E8" s="5" t="s">
        <v>10</v>
      </c>
      <c r="F8" s="5" t="s">
        <v>11</v>
      </c>
      <c r="G8" s="5" t="s">
        <v>12</v>
      </c>
    </row>
    <row r="9" spans="1:7" x14ac:dyDescent="0.25">
      <c r="A9" s="3" t="s">
        <v>13</v>
      </c>
      <c r="B9" s="3">
        <v>1000</v>
      </c>
      <c r="C9" s="3" t="s">
        <v>14</v>
      </c>
      <c r="D9" s="3">
        <v>100</v>
      </c>
      <c r="E9" s="6">
        <f>IF(B9="","",B9/(MAX(D9,1)/100))</f>
      </c>
      <c r="F9" s="7">
        <v>3.5</v>
      </c>
      <c r="G9" s="8">
        <f>IF(OR(B9="",F9=""),"",IF(C9="szt.",E9*F9,E9/1000*F9))</f>
      </c>
    </row>
    <row r="10" spans="1:7" x14ac:dyDescent="0.25">
      <c r="A10" s="3" t="s">
        <v>15</v>
      </c>
      <c r="B10" s="3">
        <v>1000</v>
      </c>
      <c r="C10" s="3" t="s">
        <v>14</v>
      </c>
      <c r="D10" s="3">
        <v>80</v>
      </c>
      <c r="E10" s="6">
        <f>IF(B10="","",B10/(MAX(D10,1)/100))</f>
      </c>
      <c r="F10" s="7">
        <v>3</v>
      </c>
      <c r="G10" s="8">
        <f>IF(OR(B10="",F10=""),"",IF(C10="szt.",E10*F10,E10/1000*F10))</f>
      </c>
    </row>
    <row r="11" spans="1:7" x14ac:dyDescent="0.25">
      <c r="A11" s="3" t="s">
        <v>16</v>
      </c>
      <c r="B11" s="3">
        <v>500</v>
      </c>
      <c r="C11" s="3" t="s">
        <v>14</v>
      </c>
      <c r="D11" s="3">
        <v>100</v>
      </c>
      <c r="E11" s="6">
        <f>IF(B11="","",B11/(MAX(D11,1)/100))</f>
      </c>
      <c r="F11" s="7">
        <v>22</v>
      </c>
      <c r="G11" s="8">
        <f>IF(OR(B11="",F11=""),"",IF(C11="szt.",E11*F11,E11/1000*F11))</f>
      </c>
    </row>
    <row r="12" spans="1:7" x14ac:dyDescent="0.25">
      <c r="A12" s="3" t="s">
        <v>17</v>
      </c>
      <c r="B12" s="3">
        <v>300</v>
      </c>
      <c r="C12" s="3" t="s">
        <v>14</v>
      </c>
      <c r="D12" s="3">
        <v>90</v>
      </c>
      <c r="E12" s="6">
        <f>IF(B12="","",B12/(MAX(D12,1)/100))</f>
      </c>
      <c r="F12" s="7">
        <v>4</v>
      </c>
      <c r="G12" s="8">
        <f>IF(OR(B12="",F12=""),"",IF(C12="szt.",E12*F12,E12/1000*F12))</f>
      </c>
    </row>
    <row r="13" spans="1:7" x14ac:dyDescent="0.25">
      <c r="A13" s="3" t="s">
        <v>18</v>
      </c>
      <c r="B13" s="3">
        <v>100</v>
      </c>
      <c r="C13" s="3" t="s">
        <v>14</v>
      </c>
      <c r="D13" s="3">
        <v>100</v>
      </c>
      <c r="E13" s="6">
        <f>IF(B13="","",B13/(MAX(D13,1)/100))</f>
      </c>
      <c r="F13" s="7">
        <v>40</v>
      </c>
      <c r="G13" s="8">
        <f>IF(OR(B13="",F13=""),"",IF(C13="szt.",E13*F13,E13/1000*F13))</f>
      </c>
    </row>
    <row r="14" spans="1:7" x14ac:dyDescent="0.25">
      <c r="A14" s="3" t="s">
        <v>19</v>
      </c>
      <c r="B14" s="3">
        <v>1</v>
      </c>
      <c r="C14" s="3" t="s">
        <v>20</v>
      </c>
      <c r="D14" s="3">
        <v>100</v>
      </c>
      <c r="E14" s="6">
        <f>IF(B14="","",B14/(MAX(D14,1)/100))</f>
      </c>
      <c r="F14" s="7">
        <v>0.2</v>
      </c>
      <c r="G14" s="8">
        <f>IF(OR(B14="",F14=""),"",IF(C14="szt.",E14*F14,E14/1000*F14))</f>
      </c>
    </row>
    <row r="15" spans="1:7" x14ac:dyDescent="0.25">
      <c r="A15" s="3"/>
      <c r="B15" s="3"/>
      <c r="C15" s="3"/>
      <c r="D15" s="3"/>
      <c r="E15" s="6">
        <f>IF(B15="","",B15/(MAX(D15,1)/100))</f>
      </c>
      <c r="F15" s="7"/>
      <c r="G15" s="8">
        <f>IF(OR(B15="",F15=""),"",IF(C15="szt.",E15*F15,E15/1000*F15))</f>
      </c>
    </row>
    <row r="16" spans="1:7" x14ac:dyDescent="0.25">
      <c r="A16" s="3"/>
      <c r="B16" s="3"/>
      <c r="C16" s="3"/>
      <c r="D16" s="3"/>
      <c r="E16" s="6">
        <f>IF(B16="","",B16/(MAX(D16,1)/100))</f>
      </c>
      <c r="F16" s="7"/>
      <c r="G16" s="8">
        <f>IF(OR(B16="",F16=""),"",IF(C16="szt.",E16*F16,E16/1000*F16))</f>
      </c>
    </row>
    <row r="17" spans="1:7" x14ac:dyDescent="0.25">
      <c r="A17" s="3"/>
      <c r="B17" s="3"/>
      <c r="C17" s="3"/>
      <c r="D17" s="3"/>
      <c r="E17" s="6">
        <f>IF(B17="","",B17/(MAX(D17,1)/100))</f>
      </c>
      <c r="F17" s="7"/>
      <c r="G17" s="8">
        <f>IF(OR(B17="",F17=""),"",IF(C17="szt.",E17*F17,E17/1000*F17))</f>
      </c>
    </row>
    <row r="18" spans="1:7" x14ac:dyDescent="0.25">
      <c r="A18" s="3"/>
      <c r="B18" s="3"/>
      <c r="C18" s="3"/>
      <c r="D18" s="3"/>
      <c r="E18" s="6">
        <f>IF(B18="","",B18/(MAX(D18,1)/100))</f>
      </c>
      <c r="F18" s="7"/>
      <c r="G18" s="8">
        <f>IF(OR(B18="",F18=""),"",IF(C18="szt.",E18*F18,E18/1000*F18))</f>
      </c>
    </row>
    <row r="19" spans="1:7" x14ac:dyDescent="0.25">
      <c r="A19" s="3"/>
      <c r="B19" s="3"/>
      <c r="C19" s="3"/>
      <c r="D19" s="3"/>
      <c r="E19" s="6">
        <f>IF(B19="","",B19/(MAX(D19,1)/100))</f>
      </c>
      <c r="F19" s="7"/>
      <c r="G19" s="8">
        <f>IF(OR(B19="",F19=""),"",IF(C19="szt.",E19*F19,E19/1000*F19))</f>
      </c>
    </row>
    <row r="20" spans="1:7" x14ac:dyDescent="0.25">
      <c r="A20" s="3"/>
      <c r="B20" s="3"/>
      <c r="C20" s="3"/>
      <c r="D20" s="3"/>
      <c r="E20" s="6">
        <f>IF(B20="","",B20/(MAX(D20,1)/100))</f>
      </c>
      <c r="F20" s="7"/>
      <c r="G20" s="8">
        <f>IF(OR(B20="",F20=""),"",IF(C20="szt.",E20*F20,E20/1000*F20))</f>
      </c>
    </row>
    <row r="21" spans="1:7" x14ac:dyDescent="0.25">
      <c r="A21" s="3"/>
      <c r="B21" s="3"/>
      <c r="C21" s="3"/>
      <c r="D21" s="3"/>
      <c r="E21" s="6">
        <f>IF(B21="","",B21/(MAX(D21,1)/100))</f>
      </c>
      <c r="F21" s="7"/>
      <c r="G21" s="8">
        <f>IF(OR(B21="",F21=""),"",IF(C21="szt.",E21*F21,E21/1000*F21))</f>
      </c>
    </row>
    <row r="22" spans="1:7" x14ac:dyDescent="0.25">
      <c r="A22" s="3"/>
      <c r="B22" s="3"/>
      <c r="C22" s="3"/>
      <c r="D22" s="3"/>
      <c r="E22" s="6">
        <f>IF(B22="","",B22/(MAX(D22,1)/100))</f>
      </c>
      <c r="F22" s="7"/>
      <c r="G22" s="8">
        <f>IF(OR(B22="",F22=""),"",IF(C22="szt.",E22*F22,E22/1000*F22))</f>
      </c>
    </row>
    <row r="23" spans="1:7" x14ac:dyDescent="0.25">
      <c r="A23" s="3"/>
      <c r="B23" s="3"/>
      <c r="C23" s="3"/>
      <c r="D23" s="3"/>
      <c r="E23" s="6">
        <f>IF(B23="","",B23/(MAX(D23,1)/100))</f>
      </c>
      <c r="F23" s="7"/>
      <c r="G23" s="8">
        <f>IF(OR(B23="",F23=""),"",IF(C23="szt.",E23*F23,E23/1000*F23))</f>
      </c>
    </row>
    <row r="25" spans="1:2" x14ac:dyDescent="0.25">
      <c r="A25" s="2" t="s">
        <v>21</v>
      </c>
      <c r="B25" s="9">
        <f>SUM(G9:G23)</f>
      </c>
    </row>
    <row r="26" spans="1:2" x14ac:dyDescent="0.25">
      <c r="A26" s="2" t="s">
        <v>22</v>
      </c>
      <c r="B26" s="9">
        <f>B25/MAX(B4,1)</f>
      </c>
    </row>
    <row r="27" spans="1:2" x14ac:dyDescent="0.25">
      <c r="A27" s="2" t="s">
        <v>23</v>
      </c>
      <c r="B27" s="9">
        <f>B26/MAX(B5,0.01)</f>
      </c>
    </row>
    <row r="28" spans="1:2" x14ac:dyDescent="0.25">
      <c r="A28" s="2" t="s">
        <v>24</v>
      </c>
      <c r="B28" s="9">
        <f>B27*(1+B6)</f>
      </c>
    </row>
    <row r="29" spans="1:2" x14ac:dyDescent="0.25">
      <c r="A29" s="2" t="s">
        <v>25</v>
      </c>
      <c r="B29" s="10">
        <v>32</v>
      </c>
    </row>
    <row r="30" spans="1:2" x14ac:dyDescent="0.25">
      <c r="A30" s="2" t="s">
        <v>26</v>
      </c>
      <c r="B30" s="11">
        <f>IF(B29="","",B26/(B29/(1+B6)))</f>
      </c>
    </row>
    <row r="32" spans="1:2" x14ac:dyDescent="0.25">
      <c r="A32" s="2" t="s">
        <v>27</v>
      </c>
      <c r="B32" t="s">
        <v>28</v>
      </c>
    </row>
    <row r="33" spans="1:1" x14ac:dyDescent="0.25">
      <c r="A33" s="2" t="s">
        <v>29</v>
      </c>
    </row>
    <row r="34" spans="1:7" x14ac:dyDescent="0.25">
      <c r="A34" s="12" t="s">
        <v>30</v>
      </c>
      <c r="B34" s="12"/>
      <c r="C34" s="12"/>
      <c r="D34" s="12"/>
      <c r="E34" s="12"/>
      <c r="F34" s="12"/>
      <c r="G34" s="12"/>
    </row>
    <row r="35" spans="1:7" x14ac:dyDescent="0.25">
      <c r="A35" s="12"/>
      <c r="B35" s="12"/>
      <c r="C35" s="12"/>
      <c r="D35" s="12"/>
      <c r="E35" s="12"/>
      <c r="F35" s="12"/>
      <c r="G35" s="12"/>
    </row>
    <row r="36" spans="1:7" x14ac:dyDescent="0.25">
      <c r="A36" s="12"/>
      <c r="B36" s="12"/>
      <c r="C36" s="12"/>
      <c r="D36" s="12"/>
      <c r="E36" s="12"/>
      <c r="F36" s="12"/>
      <c r="G36" s="12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2"/>
      <c r="B39" s="12"/>
      <c r="C39" s="12"/>
      <c r="D39" s="12"/>
      <c r="E39" s="12"/>
      <c r="F39" s="12"/>
      <c r="G39" s="12"/>
    </row>
    <row r="41" spans="1:1" x14ac:dyDescent="0.25">
      <c r="A41" s="13" t="s">
        <v>31</v>
      </c>
    </row>
  </sheetData>
  <mergeCells count="2">
    <mergeCell ref="B3:D3"/>
    <mergeCell ref="A34:G39"/>
  </mergeCells>
  <dataValidations count="2">
    <dataValidation type="list" allowBlank="1" sqref="C10:C23">
      <formula1>"g,ml,szt."</formula1>
    </dataValidation>
    <dataValidation type="list" allowBlank="1" sqref="C9:C23">
      <formula1>"g,ml,szt."</formula1>
    </dataValidation>
  </dataValidation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Receptura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WMenu</dc:creator>
  <dc:title/>
  <dc:subject/>
  <dc:description/>
  <cp:keywords/>
  <cp:category/>
  <cp:lastModifiedBy>Unknown</cp:lastModifiedBy>
  <dcterms:created xsi:type="dcterms:W3CDTF">2026-10-18T13:40:36Z</dcterms:created>
  <dcterms:modified xsi:type="dcterms:W3CDTF">2026-10-18T13:40:36Z</dcterms:modified>
</cp:coreProperties>
</file>